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4 від 13.02.2023\паспорта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TDSheet!$A$1:$Q$96</definedName>
  </definedNames>
  <calcPr calcId="162913"/>
</workbook>
</file>

<file path=xl/calcChain.xml><?xml version="1.0" encoding="utf-8"?>
<calcChain xmlns="http://schemas.openxmlformats.org/spreadsheetml/2006/main">
  <c r="O81" i="1" l="1"/>
  <c r="O80" i="1"/>
  <c r="O71" i="1"/>
  <c r="O69" i="1"/>
  <c r="O75" i="1" s="1"/>
  <c r="O68" i="1"/>
  <c r="O66" i="1"/>
  <c r="L50" i="1" l="1"/>
  <c r="O74" i="1" l="1"/>
  <c r="P68" i="1" l="1"/>
  <c r="O72" i="1"/>
  <c r="O82" i="1" l="1"/>
  <c r="P81" i="1" l="1"/>
  <c r="P75" i="1"/>
  <c r="P71" i="1"/>
  <c r="P66" i="1"/>
  <c r="O79" i="1" l="1"/>
  <c r="O78" i="1"/>
  <c r="P69" i="1" l="1"/>
  <c r="N50" i="1" l="1"/>
  <c r="L52" i="1" l="1"/>
  <c r="N57" i="1" s="1"/>
  <c r="P78" i="1" l="1"/>
  <c r="P72" i="1"/>
  <c r="P57" i="1"/>
  <c r="P58" i="1" l="1"/>
  <c r="N58" i="1"/>
  <c r="N52" i="1" l="1"/>
  <c r="P80" i="1" l="1"/>
  <c r="P82" i="1"/>
  <c r="P79" i="1" l="1"/>
  <c r="P83" i="1" l="1"/>
  <c r="O76" i="1" l="1"/>
  <c r="P76" i="1" s="1"/>
  <c r="P74" i="1"/>
  <c r="P67" i="1"/>
</calcChain>
</file>

<file path=xl/sharedStrings.xml><?xml version="1.0" encoding="utf-8"?>
<sst xmlns="http://schemas.openxmlformats.org/spreadsheetml/2006/main" count="136" uniqueCount="96">
  <si>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</si>
  <si>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</si>
  <si>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</si>
  <si>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</si>
  <si>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</si>
  <si>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</si>
  <si>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</si>
  <si>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</si>
  <si>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</si>
  <si>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</si>
  <si>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</si>
  <si>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</si>
  <si>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</si>
  <si>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</si>
  <si>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</si>
  <si>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</si>
  <si>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</si>
  <si>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</si>
  <si>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</si>
  <si>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</si>
  <si>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</si>
  <si>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</si>
  <si>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</si>
  <si>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</si>
  <si>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</si>
  <si>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</si>
  <si>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</si>
  <si>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</si>
  <si>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</si>
  <si>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</si>
  <si>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</si>
  <si>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</si>
  <si>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</si>
  <si>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</si>
  <si>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</si>
  <si>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</si>
  <si>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</si>
  <si>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</si>
  <si>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</si>
  <si>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</si>
  <si>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</si>
  <si>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</si>
  <si>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</si>
  <si>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</si>
  <si>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</si>
  <si>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</si>
  <si>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</si>
  <si>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</si>
  <si>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</si>
  <si>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</si>
  <si>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</si>
  <si>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</si>
  <si>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</si>
  <si>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</si>
  <si>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</si>
  <si>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</si>
  <si>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</si>
  <si>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</si>
  <si>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</si>
  <si>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</si>
  <si>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</si>
  <si>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</si>
  <si>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</si>
  <si>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</si>
  <si>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</si>
  <si>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</si>
  <si>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Наталія ЛУЦЕНКО</t>
  </si>
  <si>
    <t xml:space="preserve">Директор департаменту капітального будівництва </t>
  </si>
  <si>
    <t>Ігор ОТКИДАЧ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</si>
  <si>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</si>
  <si>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Програма "Здоров'я вінничан на 2022-2024 роки"</t>
  </si>
  <si>
    <t>Обсяг видатків на виготовлення проєктно-кошторисної документації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</si>
  <si>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Кількість проєктно-кошторисних документацій  по капітальному ремонту споруд цивільного захисту - (укриттів, бомбосховищ тощо) комунальних некомерційних підприємств охорони здоров'я</t>
  </si>
  <si>
    <t>Рівень готовності проєктно-кошторисних документацій по капітальному ремонту споруд цивільного захисту - (укриттів, бомбосховищ тощо) комунальних некомерційних підприємств охорони здоров'я на кінець року</t>
  </si>
  <si>
    <t>Середня вартість виготовлення 1 проєктно-кошторисної документації по капітальному ремонту споруди цивільного захисту - (укриттів, бомбосховищ тощо) комунальних некомерційних підприємств охорони здоров'я</t>
  </si>
  <si>
    <t>кв.м</t>
  </si>
  <si>
    <t xml:space="preserve">      _____________  2023   року №</t>
  </si>
  <si>
    <t>бюджетної програми місцевого бюджету на 2023 рік</t>
  </si>
  <si>
    <t>0733</t>
  </si>
  <si>
    <t>Лікарсько-акушерська допомога вагітним, породіллям та новонародженим</t>
  </si>
  <si>
    <t>Обсяг бюджетних призначень/бюджетних асигнувань  -  15  500 000,0 гривень, у тому числі загального фонду -  0 гривень та спеціального фонду - 15 500 000,0 гривень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</si>
  <si>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рік».
Програма "Здоров'я вінничан  на 2022-2024 роки" (затверджена рішенням Вінницької міської ради від 24.12.21р. №758),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</si>
  <si>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Капітальний ремонт покрівель комунальних некомерційних підприємств охорони здоров'я</t>
  </si>
  <si>
    <t>Рішення міської ради  від 23.12.22р. №1340 "Про бюджет Вінницької міської територіальної громади на 2023 рік"</t>
  </si>
  <si>
    <t>Обсяг видатків на капітальний ремонт покрівель комунальних некомерційних підприємств охорони здоров'я</t>
  </si>
  <si>
    <t>Обсяг робіт по капітальному ремонту покрівель комунальних некомерційних підприємств охорони здоров'я</t>
  </si>
  <si>
    <t>ПКД, фактичні обміри, предпроєктні розрахунки</t>
  </si>
  <si>
    <t>Загальна кошторисна вартість по капітальному ремонту покрівель комунальних некомерційних підприємств охорони здоров'я</t>
  </si>
  <si>
    <t>ПКД, предпроєктні розрахунки</t>
  </si>
  <si>
    <t>Кількість об’єктів на яких планується капітальний ремонт покрівель комунальних некомерційних підприємств охорони здоров'я</t>
  </si>
  <si>
    <t xml:space="preserve">Середня вартість капітального ремонту покрівель комунальних некомерційних підприємств охорони здоров'я в поточному році </t>
  </si>
  <si>
    <t>Середня вартість 1 кв.м капітального ремонту покрівель комунальних некомерційних підприємств охорони здоров'я</t>
  </si>
  <si>
    <t>Рівень готовності робіт по капітальному ремонту покрівель комунальних некомерційних підприємств охорони здоров'я на початок року</t>
  </si>
  <si>
    <t>Рівень готовності робіт по капітальному ремонту покрівель комунальних некомерційних підприємств охорони здоров'я на кінець року</t>
  </si>
  <si>
    <t>Забезпечення умов для розвитку та підтримки клінічних пологових будинків</t>
  </si>
  <si>
    <t>Підвищення рівня надання медичної допомоги клінічних пологових будинків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</si>
</sst>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1" fontId="1" fillId="2" borderId="30" xfId="0" applyNumberFormat="1" applyFont="1" applyFill="1" applyBorder="1" applyAlignment="1">
      <alignment horizontal="righ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NumberFormat="1" applyFont="1" applyFill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1" fontId="1" fillId="2" borderId="28" xfId="0" applyNumberFormat="1" applyFont="1" applyFill="1" applyBorder="1" applyAlignment="1">
      <alignment horizontal="righ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top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0" fontId="10" fillId="2" borderId="73" xfId="0" applyFont="1" applyFill="1" applyBorder="1" applyAlignment="1">
      <alignment horizontal="center" wrapText="1"/>
    </xf>
    <xf numFmtId="0" fontId="1" fillId="2" borderId="30" xfId="0" applyNumberFormat="1" applyFont="1" applyFill="1" applyBorder="1" applyAlignment="1">
      <alignment horizontal="center" wrapText="1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8" fillId="2" borderId="73" xfId="0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 wrapText="1"/>
    </xf>
    <xf numFmtId="49" fontId="11" fillId="2" borderId="73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3" fillId="2" borderId="0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3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wrapText="1"/>
    </xf>
    <xf numFmtId="0" fontId="1" fillId="2" borderId="0" xfId="0" applyFont="1" applyFill="1"/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22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14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1" fontId="1" fillId="2" borderId="71" xfId="0" applyNumberFormat="1" applyFont="1" applyFill="1" applyBorder="1" applyAlignment="1">
      <alignment horizontal="center" vertical="center" wrapText="1"/>
    </xf>
    <xf numFmtId="1" fontId="1" fillId="2" borderId="45" xfId="0" applyNumberFormat="1" applyFont="1" applyFill="1" applyBorder="1" applyAlignment="1">
      <alignment horizontal="left"/>
    </xf>
    <xf numFmtId="1" fontId="1" fillId="2" borderId="77" xfId="0" applyNumberFormat="1" applyFont="1" applyFill="1" applyBorder="1" applyAlignment="1">
      <alignment horizontal="left"/>
    </xf>
    <xf numFmtId="1" fontId="1" fillId="2" borderId="39" xfId="0" applyNumberFormat="1" applyFont="1" applyFill="1" applyBorder="1" applyAlignment="1">
      <alignment horizontal="left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1" fontId="8" fillId="2" borderId="64" xfId="0" applyNumberFormat="1" applyFont="1" applyFill="1" applyBorder="1" applyAlignment="1">
      <alignment horizontal="center"/>
    </xf>
    <xf numFmtId="0" fontId="1" fillId="2" borderId="65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3" fontId="8" fillId="2" borderId="70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1" fontId="8" fillId="2" borderId="4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1" fontId="8" fillId="2" borderId="10" xfId="0" applyNumberFormat="1" applyFont="1" applyFill="1" applyBorder="1" applyAlignment="1">
      <alignment horizontal="center"/>
    </xf>
    <xf numFmtId="1" fontId="8" fillId="2" borderId="11" xfId="0" applyNumberFormat="1" applyFont="1" applyFill="1" applyBorder="1" applyAlignment="1">
      <alignment horizontal="right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41" xfId="0" applyFont="1" applyFill="1" applyBorder="1" applyAlignment="1"/>
    <xf numFmtId="1" fontId="1" fillId="2" borderId="12" xfId="0" applyNumberFormat="1" applyFont="1" applyFill="1" applyBorder="1" applyAlignment="1">
      <alignment vertical="center"/>
    </xf>
    <xf numFmtId="1" fontId="1" fillId="2" borderId="15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4" fontId="1" fillId="2" borderId="30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/>
    </xf>
    <xf numFmtId="0" fontId="1" fillId="2" borderId="2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3%20&#1088;&#1110;&#1082;\&#1055;&#1072;&#1089;&#1087;&#1086;&#1088;&#1090;&#1072;_2023\1512030\&#1044;&#1086;&#1074;&#1110;&#1076;&#1082;&#1072;%20&#1087;&#1086;%201512030%20&#1085;&#1072;%202023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2010\&#1044;&#1086;&#1074;&#1110;&#1076;&#1082;&#1072;%20&#1087;&#1086;%201512010%20&#1085;&#1072;%2018.08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0;%20&#1076;&#1086;&#1082;&#1091;&#1084;&#1077;&#1085;&#1090;&#1080;/2019/&#1055;&#1072;&#1089;&#1087;&#1086;&#1088;&#1090;&#1080;%202019/&#1044;&#1050;&#1041;/&#1047;&#1084;&#1110;&#1085;&#1080;%2027_12_2019/&#1044;&#1086;&#1074;&#1110;&#1076;&#1082;&#1072;%20&#1087;&#1086;%201517310_&#1085;&#1072;%2027.1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2022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15500000</v>
          </cell>
        </row>
        <row r="9">
          <cell r="F9">
            <v>2334</v>
          </cell>
        </row>
        <row r="11">
          <cell r="F11">
            <v>15500000</v>
          </cell>
        </row>
        <row r="15">
          <cell r="F15">
            <v>1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600000</v>
          </cell>
        </row>
        <row r="16">
          <cell r="F16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200000</v>
          </cell>
        </row>
        <row r="27">
          <cell r="F2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6"/>
  <sheetViews>
    <sheetView tabSelected="1" view="pageBreakPreview" topLeftCell="A86" zoomScale="112" zoomScaleNormal="80" zoomScaleSheetLayoutView="112" workbookViewId="0">
      <selection activeCell="J6" sqref="J6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66"/>
  </cols>
  <sheetData>
    <row r="1" spans="1:17" s="1" customFormat="1" ht="11.1" customHeight="1" x14ac:dyDescent="0.2">
      <c r="O1" s="56" t="s">
        <v>64</v>
      </c>
      <c r="P1" s="56"/>
      <c r="Q1" s="56"/>
    </row>
    <row r="2" spans="1:17" s="1" customFormat="1" ht="12.95" customHeight="1" x14ac:dyDescent="0.2">
      <c r="O2" s="56"/>
      <c r="P2" s="56"/>
      <c r="Q2" s="56"/>
    </row>
    <row r="3" spans="1:17" s="1" customFormat="1" ht="12.95" customHeight="1" x14ac:dyDescent="0.2">
      <c r="O3" s="56"/>
      <c r="P3" s="56"/>
      <c r="Q3" s="56"/>
    </row>
    <row r="4" spans="1:17" s="1" customFormat="1" ht="12.95" customHeight="1" x14ac:dyDescent="0.2">
      <c r="O4" s="56"/>
      <c r="P4" s="56"/>
      <c r="Q4" s="56"/>
    </row>
    <row r="5" spans="1:17" s="1" customFormat="1" ht="12.95" customHeight="1" x14ac:dyDescent="0.2">
      <c r="O5" s="56"/>
      <c r="P5" s="56"/>
      <c r="Q5" s="56"/>
    </row>
    <row r="6" spans="1:17" s="1" customFormat="1" ht="12.95" customHeight="1" x14ac:dyDescent="0.2">
      <c r="O6" s="56"/>
      <c r="P6" s="56"/>
      <c r="Q6" s="56"/>
    </row>
    <row r="7" spans="1:17" s="1" customFormat="1" ht="12.95" customHeight="1" x14ac:dyDescent="0.2">
      <c r="M7" s="57" t="s">
        <v>0</v>
      </c>
    </row>
    <row r="9" spans="1:17" ht="12.95" customHeight="1" x14ac:dyDescent="0.2">
      <c r="M9" s="53" t="s">
        <v>25</v>
      </c>
      <c r="N9" s="53"/>
      <c r="O9" s="53"/>
      <c r="P9" s="53"/>
      <c r="Q9" s="53"/>
    </row>
    <row r="10" spans="1:17" ht="15.75" customHeight="1" x14ac:dyDescent="0.2">
      <c r="M10" s="54" t="s">
        <v>43</v>
      </c>
      <c r="N10" s="54"/>
      <c r="O10" s="54"/>
      <c r="P10" s="54"/>
      <c r="Q10" s="54"/>
    </row>
    <row r="11" spans="1:17" ht="11.45" hidden="1" customHeight="1" x14ac:dyDescent="0.2"/>
    <row r="12" spans="1:17" ht="11.45" customHeight="1" x14ac:dyDescent="0.2">
      <c r="M12" s="1" t="s">
        <v>76</v>
      </c>
    </row>
    <row r="13" spans="1:17" ht="11.1" customHeight="1" x14ac:dyDescent="0.2"/>
    <row r="14" spans="1:17" ht="27.75" customHeight="1" x14ac:dyDescent="0.25">
      <c r="A14" s="58" t="s">
        <v>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7" ht="15.95" customHeight="1" x14ac:dyDescent="0.2">
      <c r="A15" s="59" t="s">
        <v>77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</row>
    <row r="17" spans="1:17" ht="11.45" hidden="1" customHeight="1" x14ac:dyDescent="0.2"/>
    <row r="19" spans="1:17" ht="24.75" customHeight="1" x14ac:dyDescent="0.2">
      <c r="A19" s="17" t="s">
        <v>2</v>
      </c>
      <c r="B19" s="41">
        <v>1500000</v>
      </c>
      <c r="C19" s="41"/>
      <c r="D19" s="41"/>
      <c r="F19" s="46" t="s">
        <v>21</v>
      </c>
      <c r="G19" s="46"/>
      <c r="H19" s="46"/>
      <c r="I19" s="46"/>
      <c r="J19" s="46"/>
      <c r="K19" s="46"/>
      <c r="L19" s="46"/>
      <c r="M19" s="46"/>
      <c r="O19" s="48" t="s">
        <v>62</v>
      </c>
      <c r="P19" s="48"/>
      <c r="Q19" s="3"/>
    </row>
    <row r="20" spans="1:17" ht="35.25" customHeight="1" x14ac:dyDescent="0.2">
      <c r="B20" s="49" t="s">
        <v>53</v>
      </c>
      <c r="C20" s="49"/>
      <c r="D20" s="49"/>
      <c r="E20" s="2"/>
      <c r="F20" s="55" t="s">
        <v>54</v>
      </c>
      <c r="G20" s="55"/>
      <c r="H20" s="55"/>
      <c r="I20" s="55"/>
      <c r="J20" s="55"/>
      <c r="K20" s="55"/>
      <c r="L20" s="55"/>
      <c r="M20" s="55"/>
      <c r="O20" s="52" t="s">
        <v>55</v>
      </c>
      <c r="P20" s="52"/>
      <c r="Q20" s="2"/>
    </row>
    <row r="21" spans="1:17" ht="4.5" customHeight="1" x14ac:dyDescent="0.2"/>
    <row r="22" spans="1:17" ht="13.5" customHeight="1" x14ac:dyDescent="0.2">
      <c r="A22" s="17" t="s">
        <v>3</v>
      </c>
      <c r="B22" s="41">
        <v>1510000</v>
      </c>
      <c r="C22" s="41"/>
      <c r="D22" s="41"/>
      <c r="F22" s="46" t="s">
        <v>21</v>
      </c>
      <c r="G22" s="46"/>
      <c r="H22" s="46"/>
      <c r="I22" s="46"/>
      <c r="J22" s="46"/>
      <c r="K22" s="46"/>
      <c r="L22" s="46"/>
      <c r="M22" s="46"/>
      <c r="N22" s="3"/>
      <c r="O22" s="48" t="s">
        <v>62</v>
      </c>
      <c r="P22" s="48"/>
      <c r="Q22" s="3"/>
    </row>
    <row r="23" spans="1:17" ht="26.25" customHeight="1" x14ac:dyDescent="0.2">
      <c r="B23" s="47" t="s">
        <v>53</v>
      </c>
      <c r="C23" s="47"/>
      <c r="D23" s="47"/>
      <c r="E23" s="2"/>
      <c r="F23" s="51" t="s">
        <v>4</v>
      </c>
      <c r="G23" s="51"/>
      <c r="H23" s="51"/>
      <c r="I23" s="51"/>
      <c r="J23" s="51"/>
      <c r="K23" s="51"/>
      <c r="L23" s="51"/>
      <c r="M23" s="51"/>
      <c r="N23" s="2"/>
      <c r="O23" s="52" t="s">
        <v>55</v>
      </c>
      <c r="P23" s="52"/>
      <c r="Q23" s="2"/>
    </row>
    <row r="24" spans="1:17" ht="5.25" customHeight="1" x14ac:dyDescent="0.2"/>
    <row r="25" spans="1:17" ht="27" customHeight="1" x14ac:dyDescent="0.2">
      <c r="A25" s="17" t="s">
        <v>5</v>
      </c>
      <c r="B25" s="37">
        <v>1512030</v>
      </c>
      <c r="C25" s="37"/>
      <c r="D25" s="41">
        <v>2030</v>
      </c>
      <c r="E25" s="41"/>
      <c r="F25" s="4"/>
      <c r="G25" s="50" t="s">
        <v>78</v>
      </c>
      <c r="H25" s="50"/>
      <c r="I25" s="5"/>
      <c r="J25" s="46" t="s">
        <v>79</v>
      </c>
      <c r="K25" s="46"/>
      <c r="L25" s="46"/>
      <c r="M25" s="46"/>
      <c r="N25" s="3"/>
      <c r="O25" s="48" t="s">
        <v>59</v>
      </c>
      <c r="P25" s="48"/>
      <c r="Q25" s="3"/>
    </row>
    <row r="26" spans="1:17" ht="45.75" customHeight="1" x14ac:dyDescent="0.2">
      <c r="B26" s="38" t="s">
        <v>53</v>
      </c>
      <c r="C26" s="38"/>
      <c r="D26" s="49" t="s">
        <v>60</v>
      </c>
      <c r="E26" s="49"/>
      <c r="F26" s="2"/>
      <c r="G26" s="47" t="s">
        <v>56</v>
      </c>
      <c r="H26" s="47"/>
      <c r="J26" s="47" t="s">
        <v>57</v>
      </c>
      <c r="K26" s="47"/>
      <c r="L26" s="47"/>
      <c r="M26" s="47"/>
      <c r="N26" s="2"/>
      <c r="O26" s="49" t="s">
        <v>58</v>
      </c>
      <c r="P26" s="49"/>
      <c r="Q26" s="2"/>
    </row>
    <row r="27" spans="1:17" ht="7.5" customHeight="1" x14ac:dyDescent="0.2"/>
    <row r="28" spans="1:17" ht="19.5" customHeight="1" x14ac:dyDescent="0.2">
      <c r="A28" s="17" t="s">
        <v>6</v>
      </c>
      <c r="B28" s="60" t="s">
        <v>80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</row>
    <row r="30" spans="1:17" ht="12" customHeight="1" x14ac:dyDescent="0.2">
      <c r="A30" s="61" t="s">
        <v>7</v>
      </c>
      <c r="B30" s="62" t="s">
        <v>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  <row r="31" spans="1:17" ht="3.75" customHeight="1" x14ac:dyDescent="0.2"/>
    <row r="32" spans="1:17" ht="93.75" customHeight="1" x14ac:dyDescent="0.2">
      <c r="B32" s="63" t="s">
        <v>81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8" ht="16.5" customHeight="1" x14ac:dyDescent="0.2">
      <c r="A33" s="17" t="s">
        <v>9</v>
      </c>
      <c r="B33" s="45" t="s">
        <v>44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8" ht="4.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8" ht="15.75" customHeight="1" x14ac:dyDescent="0.2">
      <c r="A35" s="64" t="s">
        <v>45</v>
      </c>
      <c r="B35" s="64"/>
      <c r="C35" s="64" t="s">
        <v>46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</row>
    <row r="36" spans="1:18" ht="15.75" customHeight="1" x14ac:dyDescent="0.2">
      <c r="A36" s="64">
        <v>1</v>
      </c>
      <c r="B36" s="64"/>
      <c r="C36" s="42" t="s">
        <v>95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65"/>
    </row>
    <row r="37" spans="1:18" ht="9" customHeight="1" x14ac:dyDescent="0.2"/>
    <row r="38" spans="1:18" ht="16.5" customHeight="1" x14ac:dyDescent="0.2">
      <c r="A38" s="17" t="s">
        <v>11</v>
      </c>
      <c r="B38" s="45" t="s">
        <v>10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8" ht="15.75" customHeight="1" x14ac:dyDescent="0.2">
      <c r="A39" s="42" t="s">
        <v>94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9"/>
    </row>
    <row r="40" spans="1:18" ht="8.25" customHeight="1" x14ac:dyDescent="0.2"/>
    <row r="41" spans="1:18" ht="18.75" customHeight="1" thickBot="1" x14ac:dyDescent="0.25">
      <c r="A41" s="17" t="s">
        <v>47</v>
      </c>
      <c r="B41" s="17" t="s">
        <v>29</v>
      </c>
      <c r="I41" s="1" t="s">
        <v>31</v>
      </c>
    </row>
    <row r="42" spans="1:18" ht="11.1" customHeight="1" thickBot="1" x14ac:dyDescent="0.25">
      <c r="A42" s="67" t="s">
        <v>12</v>
      </c>
      <c r="B42" s="68"/>
      <c r="C42" s="69" t="s">
        <v>30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1"/>
    </row>
    <row r="43" spans="1:18" ht="11.1" customHeight="1" x14ac:dyDescent="0.2">
      <c r="A43" s="72">
        <v>1</v>
      </c>
      <c r="B43" s="72"/>
      <c r="C43" s="73" t="s">
        <v>82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</row>
    <row r="44" spans="1:18" ht="11.1" customHeight="1" x14ac:dyDescent="0.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6" spans="1:18" ht="24.75" customHeight="1" thickBot="1" x14ac:dyDescent="0.25">
      <c r="A46" s="17" t="s">
        <v>48</v>
      </c>
      <c r="Q46" s="17" t="s">
        <v>32</v>
      </c>
    </row>
    <row r="47" spans="1:18" ht="11.1" customHeight="1" x14ac:dyDescent="0.2">
      <c r="A47" s="74" t="s">
        <v>12</v>
      </c>
      <c r="B47" s="74"/>
      <c r="C47" s="75" t="s">
        <v>28</v>
      </c>
      <c r="D47" s="76"/>
      <c r="E47" s="76"/>
      <c r="F47" s="76"/>
      <c r="G47" s="76"/>
      <c r="H47" s="76"/>
      <c r="I47" s="77"/>
      <c r="J47" s="78" t="s">
        <v>13</v>
      </c>
      <c r="K47" s="79"/>
      <c r="L47" s="78" t="s">
        <v>14</v>
      </c>
      <c r="M47" s="79"/>
      <c r="N47" s="75" t="s">
        <v>15</v>
      </c>
      <c r="O47" s="76"/>
      <c r="P47" s="76"/>
      <c r="Q47" s="80"/>
    </row>
    <row r="48" spans="1:18" ht="11.1" customHeight="1" thickBot="1" x14ac:dyDescent="0.25">
      <c r="A48" s="81"/>
      <c r="B48" s="82"/>
      <c r="C48" s="83"/>
      <c r="D48" s="84"/>
      <c r="E48" s="84"/>
      <c r="F48" s="84"/>
      <c r="G48" s="84"/>
      <c r="H48" s="84"/>
      <c r="I48" s="85"/>
      <c r="J48" s="86"/>
      <c r="K48" s="82"/>
      <c r="L48" s="86"/>
      <c r="M48" s="82"/>
      <c r="N48" s="83"/>
      <c r="O48" s="84"/>
      <c r="P48" s="84"/>
      <c r="Q48" s="87"/>
    </row>
    <row r="49" spans="1:17" ht="11.1" customHeight="1" thickBot="1" x14ac:dyDescent="0.25">
      <c r="A49" s="88">
        <v>1</v>
      </c>
      <c r="B49" s="89"/>
      <c r="C49" s="90">
        <v>2</v>
      </c>
      <c r="D49" s="91"/>
      <c r="E49" s="91"/>
      <c r="F49" s="91"/>
      <c r="G49" s="91"/>
      <c r="H49" s="91"/>
      <c r="I49" s="92"/>
      <c r="J49" s="93">
        <v>3</v>
      </c>
      <c r="K49" s="94"/>
      <c r="L49" s="95">
        <v>4</v>
      </c>
      <c r="M49" s="93"/>
      <c r="N49" s="90">
        <v>5</v>
      </c>
      <c r="O49" s="91"/>
      <c r="P49" s="91"/>
      <c r="Q49" s="92"/>
    </row>
    <row r="50" spans="1:17" ht="22.5" customHeight="1" x14ac:dyDescent="0.2">
      <c r="A50" s="96">
        <v>1</v>
      </c>
      <c r="B50" s="97"/>
      <c r="C50" s="98" t="s">
        <v>82</v>
      </c>
      <c r="D50" s="98"/>
      <c r="E50" s="98"/>
      <c r="F50" s="98"/>
      <c r="G50" s="98"/>
      <c r="H50" s="98"/>
      <c r="I50" s="98"/>
      <c r="J50" s="99"/>
      <c r="K50" s="100"/>
      <c r="L50" s="35">
        <f>[1]показники!$F$7</f>
        <v>15500000</v>
      </c>
      <c r="M50" s="36"/>
      <c r="N50" s="101">
        <f>L50</f>
        <v>15500000</v>
      </c>
      <c r="O50" s="102"/>
      <c r="P50" s="102"/>
      <c r="Q50" s="103"/>
    </row>
    <row r="51" spans="1:17" ht="9" customHeight="1" x14ac:dyDescent="0.2">
      <c r="A51" s="97"/>
      <c r="B51" s="104"/>
      <c r="C51" s="105"/>
      <c r="D51" s="106"/>
      <c r="E51" s="106"/>
      <c r="F51" s="106"/>
      <c r="G51" s="106"/>
      <c r="H51" s="106"/>
      <c r="I51" s="107"/>
      <c r="J51" s="108"/>
      <c r="K51" s="109"/>
      <c r="L51" s="33"/>
      <c r="M51" s="34"/>
      <c r="N51" s="19"/>
      <c r="O51" s="23"/>
      <c r="P51" s="23"/>
      <c r="Q51" s="20"/>
    </row>
    <row r="52" spans="1:17" ht="11.1" customHeight="1" x14ac:dyDescent="0.2">
      <c r="A52" s="110"/>
      <c r="B52" s="110"/>
      <c r="C52" s="111" t="s">
        <v>15</v>
      </c>
      <c r="D52" s="112"/>
      <c r="E52" s="112"/>
      <c r="F52" s="112"/>
      <c r="G52" s="112"/>
      <c r="H52" s="112"/>
      <c r="I52" s="113"/>
      <c r="J52" s="114"/>
      <c r="K52" s="115"/>
      <c r="L52" s="39">
        <f>L50+L51</f>
        <v>15500000</v>
      </c>
      <c r="M52" s="40"/>
      <c r="N52" s="116">
        <f>N50+N51</f>
        <v>15500000</v>
      </c>
      <c r="O52" s="117"/>
      <c r="P52" s="117"/>
      <c r="Q52" s="118"/>
    </row>
    <row r="54" spans="1:17" ht="16.5" customHeight="1" thickBot="1" x14ac:dyDescent="0.25">
      <c r="A54" s="17" t="s">
        <v>49</v>
      </c>
      <c r="Q54" s="17" t="s">
        <v>32</v>
      </c>
    </row>
    <row r="55" spans="1:17" ht="21.95" customHeight="1" thickBot="1" x14ac:dyDescent="0.25">
      <c r="A55" s="119" t="s">
        <v>33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1"/>
      <c r="L55" s="122" t="s">
        <v>13</v>
      </c>
      <c r="M55" s="121"/>
      <c r="N55" s="122" t="s">
        <v>14</v>
      </c>
      <c r="O55" s="121"/>
      <c r="P55" s="123" t="s">
        <v>15</v>
      </c>
      <c r="Q55" s="124"/>
    </row>
    <row r="56" spans="1:17" ht="11.1" customHeight="1" thickBot="1" x14ac:dyDescent="0.25">
      <c r="A56" s="125">
        <v>1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7"/>
      <c r="L56" s="95">
        <v>3</v>
      </c>
      <c r="M56" s="94"/>
      <c r="N56" s="95">
        <v>4</v>
      </c>
      <c r="O56" s="94"/>
      <c r="P56" s="95">
        <v>5</v>
      </c>
      <c r="Q56" s="128"/>
    </row>
    <row r="57" spans="1:17" ht="13.5" customHeight="1" x14ac:dyDescent="0.2">
      <c r="A57" s="129" t="s">
        <v>70</v>
      </c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130"/>
      <c r="M57" s="131"/>
      <c r="N57" s="132">
        <f>L52</f>
        <v>15500000</v>
      </c>
      <c r="O57" s="133"/>
      <c r="P57" s="132">
        <f>N57</f>
        <v>15500000</v>
      </c>
      <c r="Q57" s="134"/>
    </row>
    <row r="58" spans="1:17" ht="11.1" customHeight="1" thickBot="1" x14ac:dyDescent="0.25">
      <c r="A58" s="135" t="s">
        <v>15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7"/>
      <c r="M58" s="138"/>
      <c r="N58" s="139">
        <f>N57</f>
        <v>15500000</v>
      </c>
      <c r="O58" s="140"/>
      <c r="P58" s="139">
        <f>P57</f>
        <v>15500000</v>
      </c>
      <c r="Q58" s="141"/>
    </row>
    <row r="59" spans="1:17" ht="11.45" hidden="1" customHeight="1" x14ac:dyDescent="0.2"/>
    <row r="60" spans="1:17" ht="15.75" customHeight="1" thickBot="1" x14ac:dyDescent="0.25">
      <c r="A60" s="17" t="s">
        <v>61</v>
      </c>
      <c r="M60" s="142"/>
      <c r="N60" s="142"/>
      <c r="O60" s="142"/>
    </row>
    <row r="61" spans="1:17" ht="12" customHeight="1" x14ac:dyDescent="0.2">
      <c r="A61" s="143" t="s">
        <v>12</v>
      </c>
      <c r="B61" s="143"/>
      <c r="C61" s="75" t="s">
        <v>34</v>
      </c>
      <c r="D61" s="76"/>
      <c r="E61" s="76"/>
      <c r="F61" s="76"/>
      <c r="G61" s="76"/>
      <c r="H61" s="76"/>
      <c r="I61" s="76"/>
      <c r="J61" s="144" t="s">
        <v>24</v>
      </c>
      <c r="K61" s="145" t="s">
        <v>16</v>
      </c>
      <c r="L61" s="146"/>
      <c r="M61" s="147" t="s">
        <v>35</v>
      </c>
      <c r="N61" s="147"/>
      <c r="O61" s="147" t="s">
        <v>36</v>
      </c>
      <c r="P61" s="148" t="s">
        <v>15</v>
      </c>
      <c r="Q61" s="149"/>
    </row>
    <row r="62" spans="1:17" ht="10.5" customHeight="1" thickBot="1" x14ac:dyDescent="0.25">
      <c r="A62" s="150"/>
      <c r="B62" s="151"/>
      <c r="C62" s="152"/>
      <c r="D62" s="153"/>
      <c r="E62" s="153"/>
      <c r="F62" s="153"/>
      <c r="G62" s="153"/>
      <c r="H62" s="153"/>
      <c r="I62" s="153"/>
      <c r="J62" s="154"/>
      <c r="K62" s="155"/>
      <c r="L62" s="156"/>
      <c r="M62" s="157"/>
      <c r="N62" s="157"/>
      <c r="O62" s="157"/>
      <c r="P62" s="158"/>
      <c r="Q62" s="159"/>
    </row>
    <row r="63" spans="1:17" ht="10.5" customHeight="1" thickBot="1" x14ac:dyDescent="0.25">
      <c r="A63" s="160">
        <v>1</v>
      </c>
      <c r="B63" s="160"/>
      <c r="C63" s="161">
        <v>2</v>
      </c>
      <c r="D63" s="162"/>
      <c r="E63" s="162"/>
      <c r="F63" s="162"/>
      <c r="G63" s="162"/>
      <c r="H63" s="162"/>
      <c r="I63" s="163"/>
      <c r="J63" s="164">
        <v>3</v>
      </c>
      <c r="K63" s="161">
        <v>4</v>
      </c>
      <c r="L63" s="162"/>
      <c r="M63" s="165">
        <v>5</v>
      </c>
      <c r="N63" s="165"/>
      <c r="O63" s="166">
        <v>6</v>
      </c>
      <c r="P63" s="162">
        <v>7</v>
      </c>
      <c r="Q63" s="167"/>
    </row>
    <row r="64" spans="1:17" ht="26.25" customHeight="1" x14ac:dyDescent="0.2">
      <c r="A64" s="168">
        <v>1</v>
      </c>
      <c r="B64" s="168"/>
      <c r="C64" s="28" t="s">
        <v>82</v>
      </c>
      <c r="D64" s="29"/>
      <c r="E64" s="29"/>
      <c r="F64" s="29"/>
      <c r="G64" s="29"/>
      <c r="H64" s="29"/>
      <c r="I64" s="30"/>
      <c r="J64" s="10"/>
      <c r="K64" s="28"/>
      <c r="L64" s="30"/>
      <c r="M64" s="31"/>
      <c r="N64" s="32"/>
      <c r="O64" s="11"/>
      <c r="P64" s="28"/>
      <c r="Q64" s="30"/>
    </row>
    <row r="65" spans="1:17" ht="12.75" customHeight="1" x14ac:dyDescent="0.2">
      <c r="A65" s="14"/>
      <c r="B65" s="14">
        <v>1</v>
      </c>
      <c r="C65" s="169" t="s">
        <v>37</v>
      </c>
      <c r="D65" s="170"/>
      <c r="E65" s="170"/>
      <c r="F65" s="170"/>
      <c r="G65" s="170"/>
      <c r="H65" s="170"/>
      <c r="I65" s="171"/>
      <c r="J65" s="14"/>
      <c r="K65" s="172"/>
      <c r="L65" s="173"/>
      <c r="M65" s="174"/>
      <c r="N65" s="175"/>
      <c r="O65" s="176"/>
      <c r="P65" s="172" t="s">
        <v>31</v>
      </c>
      <c r="Q65" s="173"/>
    </row>
    <row r="66" spans="1:17" ht="50.25" customHeight="1" x14ac:dyDescent="0.2">
      <c r="A66" s="177">
        <v>1</v>
      </c>
      <c r="B66" s="178"/>
      <c r="C66" s="24" t="s">
        <v>84</v>
      </c>
      <c r="D66" s="25"/>
      <c r="E66" s="25"/>
      <c r="F66" s="25"/>
      <c r="G66" s="25"/>
      <c r="H66" s="25"/>
      <c r="I66" s="26"/>
      <c r="J66" s="179" t="s">
        <v>41</v>
      </c>
      <c r="K66" s="24" t="s">
        <v>83</v>
      </c>
      <c r="L66" s="180"/>
      <c r="M66" s="181"/>
      <c r="N66" s="181"/>
      <c r="O66" s="13">
        <f>[1]показники!$F$7</f>
        <v>15500000</v>
      </c>
      <c r="P66" s="23">
        <f>O66</f>
        <v>15500000</v>
      </c>
      <c r="Q66" s="20"/>
    </row>
    <row r="67" spans="1:17" ht="0.75" hidden="1" customHeight="1" x14ac:dyDescent="0.2">
      <c r="A67" s="12">
        <v>1</v>
      </c>
      <c r="B67" s="182"/>
      <c r="C67" s="24" t="s">
        <v>71</v>
      </c>
      <c r="D67" s="25"/>
      <c r="E67" s="25"/>
      <c r="F67" s="25"/>
      <c r="G67" s="25"/>
      <c r="H67" s="25"/>
      <c r="I67" s="26"/>
      <c r="J67" s="179" t="s">
        <v>41</v>
      </c>
      <c r="K67" s="24" t="s">
        <v>69</v>
      </c>
      <c r="L67" s="180"/>
      <c r="M67" s="181"/>
      <c r="N67" s="181"/>
      <c r="O67" s="13">
        <v>0</v>
      </c>
      <c r="P67" s="23">
        <f>O67</f>
        <v>0</v>
      </c>
      <c r="Q67" s="20"/>
    </row>
    <row r="68" spans="1:17" ht="30.75" customHeight="1" x14ac:dyDescent="0.2">
      <c r="A68" s="12">
        <v>2</v>
      </c>
      <c r="B68" s="182"/>
      <c r="C68" s="24" t="s">
        <v>85</v>
      </c>
      <c r="D68" s="25"/>
      <c r="E68" s="25"/>
      <c r="F68" s="25"/>
      <c r="G68" s="25"/>
      <c r="H68" s="25"/>
      <c r="I68" s="26"/>
      <c r="J68" s="179" t="s">
        <v>75</v>
      </c>
      <c r="K68" s="24" t="s">
        <v>86</v>
      </c>
      <c r="L68" s="25"/>
      <c r="M68" s="181"/>
      <c r="N68" s="181"/>
      <c r="O68" s="183">
        <f>[1]показники!$F$9</f>
        <v>2334</v>
      </c>
      <c r="P68" s="184">
        <f>O68</f>
        <v>2334</v>
      </c>
      <c r="Q68" s="185"/>
    </row>
    <row r="69" spans="1:17" ht="30.75" customHeight="1" x14ac:dyDescent="0.2">
      <c r="A69" s="12">
        <v>3</v>
      </c>
      <c r="B69" s="182"/>
      <c r="C69" s="24" t="s">
        <v>87</v>
      </c>
      <c r="D69" s="25"/>
      <c r="E69" s="25"/>
      <c r="F69" s="25"/>
      <c r="G69" s="25"/>
      <c r="H69" s="25"/>
      <c r="I69" s="26"/>
      <c r="J69" s="179" t="s">
        <v>41</v>
      </c>
      <c r="K69" s="24" t="s">
        <v>88</v>
      </c>
      <c r="L69" s="25"/>
      <c r="M69" s="181"/>
      <c r="N69" s="181"/>
      <c r="O69" s="13">
        <f>[1]показники!$F$11</f>
        <v>15500000</v>
      </c>
      <c r="P69" s="23">
        <f>O69</f>
        <v>15500000</v>
      </c>
      <c r="Q69" s="20"/>
    </row>
    <row r="70" spans="1:17" ht="13.5" customHeight="1" x14ac:dyDescent="0.2">
      <c r="A70" s="14"/>
      <c r="B70" s="14">
        <v>2</v>
      </c>
      <c r="C70" s="169" t="s">
        <v>38</v>
      </c>
      <c r="D70" s="170"/>
      <c r="E70" s="170"/>
      <c r="F70" s="170"/>
      <c r="G70" s="170"/>
      <c r="H70" s="170"/>
      <c r="I70" s="171"/>
      <c r="J70" s="186"/>
      <c r="K70" s="169"/>
      <c r="L70" s="171"/>
      <c r="M70" s="187"/>
      <c r="N70" s="188"/>
      <c r="O70" s="189"/>
      <c r="P70" s="172"/>
      <c r="Q70" s="173"/>
    </row>
    <row r="71" spans="1:17" ht="45" customHeight="1" x14ac:dyDescent="0.2">
      <c r="A71" s="12">
        <v>1</v>
      </c>
      <c r="B71" s="182"/>
      <c r="C71" s="24" t="s">
        <v>89</v>
      </c>
      <c r="D71" s="25"/>
      <c r="E71" s="25"/>
      <c r="F71" s="25"/>
      <c r="G71" s="25"/>
      <c r="H71" s="25"/>
      <c r="I71" s="26"/>
      <c r="J71" s="179" t="s">
        <v>17</v>
      </c>
      <c r="K71" s="24" t="s">
        <v>83</v>
      </c>
      <c r="L71" s="180"/>
      <c r="M71" s="181"/>
      <c r="N71" s="181"/>
      <c r="O71" s="190">
        <f>[1]показники!$F$15</f>
        <v>1</v>
      </c>
      <c r="P71" s="191">
        <f>O71</f>
        <v>1</v>
      </c>
      <c r="Q71" s="192"/>
    </row>
    <row r="72" spans="1:17" ht="45" hidden="1" customHeight="1" x14ac:dyDescent="0.2">
      <c r="A72" s="12">
        <v>1</v>
      </c>
      <c r="B72" s="182"/>
      <c r="C72" s="24" t="s">
        <v>72</v>
      </c>
      <c r="D72" s="25"/>
      <c r="E72" s="25"/>
      <c r="F72" s="25"/>
      <c r="G72" s="25"/>
      <c r="H72" s="25"/>
      <c r="I72" s="26"/>
      <c r="J72" s="179" t="s">
        <v>17</v>
      </c>
      <c r="K72" s="24" t="s">
        <v>69</v>
      </c>
      <c r="L72" s="180"/>
      <c r="M72" s="181"/>
      <c r="N72" s="181"/>
      <c r="O72" s="190">
        <f>[2]показники!$F$16</f>
        <v>2</v>
      </c>
      <c r="P72" s="191">
        <f>O72</f>
        <v>2</v>
      </c>
      <c r="Q72" s="192"/>
    </row>
    <row r="73" spans="1:17" ht="12" customHeight="1" x14ac:dyDescent="0.2">
      <c r="A73" s="14"/>
      <c r="B73" s="14">
        <v>3</v>
      </c>
      <c r="C73" s="169" t="s">
        <v>39</v>
      </c>
      <c r="D73" s="170"/>
      <c r="E73" s="170"/>
      <c r="F73" s="170"/>
      <c r="G73" s="170"/>
      <c r="H73" s="170"/>
      <c r="I73" s="171"/>
      <c r="J73" s="186"/>
      <c r="K73" s="172"/>
      <c r="L73" s="173"/>
      <c r="M73" s="187"/>
      <c r="N73" s="188"/>
      <c r="O73" s="189"/>
      <c r="P73" s="172"/>
      <c r="Q73" s="173"/>
    </row>
    <row r="74" spans="1:17" ht="35.25" customHeight="1" x14ac:dyDescent="0.2">
      <c r="A74" s="12">
        <v>1</v>
      </c>
      <c r="B74" s="182"/>
      <c r="C74" s="24" t="s">
        <v>90</v>
      </c>
      <c r="D74" s="25"/>
      <c r="E74" s="25"/>
      <c r="F74" s="25"/>
      <c r="G74" s="25"/>
      <c r="H74" s="25"/>
      <c r="I74" s="26"/>
      <c r="J74" s="179" t="s">
        <v>42</v>
      </c>
      <c r="K74" s="24" t="s">
        <v>18</v>
      </c>
      <c r="L74" s="25"/>
      <c r="M74" s="181"/>
      <c r="N74" s="181"/>
      <c r="O74" s="18">
        <f>O66/O71</f>
        <v>15500000</v>
      </c>
      <c r="P74" s="19">
        <f>O74</f>
        <v>15500000</v>
      </c>
      <c r="Q74" s="20"/>
    </row>
    <row r="75" spans="1:17" ht="24.75" customHeight="1" x14ac:dyDescent="0.2">
      <c r="A75" s="12">
        <v>2</v>
      </c>
      <c r="B75" s="182"/>
      <c r="C75" s="24" t="s">
        <v>91</v>
      </c>
      <c r="D75" s="25"/>
      <c r="E75" s="25"/>
      <c r="F75" s="25"/>
      <c r="G75" s="25"/>
      <c r="H75" s="25"/>
      <c r="I75" s="26"/>
      <c r="J75" s="179" t="s">
        <v>41</v>
      </c>
      <c r="K75" s="24" t="s">
        <v>18</v>
      </c>
      <c r="L75" s="25"/>
      <c r="M75" s="193"/>
      <c r="N75" s="194"/>
      <c r="O75" s="18">
        <f>O69/O68</f>
        <v>6640.9597257926307</v>
      </c>
      <c r="P75" s="19">
        <f>O75</f>
        <v>6640.9597257926307</v>
      </c>
      <c r="Q75" s="20"/>
    </row>
    <row r="76" spans="1:17" ht="36" hidden="1" customHeight="1" x14ac:dyDescent="0.2">
      <c r="A76" s="12">
        <v>1</v>
      </c>
      <c r="B76" s="182"/>
      <c r="C76" s="24" t="s">
        <v>74</v>
      </c>
      <c r="D76" s="25"/>
      <c r="E76" s="25"/>
      <c r="F76" s="25"/>
      <c r="G76" s="25"/>
      <c r="H76" s="25"/>
      <c r="I76" s="26"/>
      <c r="J76" s="179" t="s">
        <v>41</v>
      </c>
      <c r="K76" s="24" t="s">
        <v>18</v>
      </c>
      <c r="L76" s="25"/>
      <c r="M76" s="193"/>
      <c r="N76" s="194"/>
      <c r="O76" s="18">
        <f>O67/O72</f>
        <v>0</v>
      </c>
      <c r="P76" s="19">
        <f>O76</f>
        <v>0</v>
      </c>
      <c r="Q76" s="20"/>
    </row>
    <row r="77" spans="1:17" ht="13.5" customHeight="1" x14ac:dyDescent="0.2">
      <c r="A77" s="14"/>
      <c r="B77" s="14">
        <v>4</v>
      </c>
      <c r="C77" s="169" t="s">
        <v>40</v>
      </c>
      <c r="D77" s="170"/>
      <c r="E77" s="170"/>
      <c r="F77" s="170"/>
      <c r="G77" s="170"/>
      <c r="H77" s="170"/>
      <c r="I77" s="171"/>
      <c r="J77" s="186"/>
      <c r="K77" s="169"/>
      <c r="L77" s="171"/>
      <c r="M77" s="187"/>
      <c r="N77" s="188"/>
      <c r="O77" s="189"/>
      <c r="P77" s="172"/>
      <c r="Q77" s="173"/>
    </row>
    <row r="78" spans="1:17" ht="0.75" hidden="1" customHeight="1" x14ac:dyDescent="0.2">
      <c r="A78" s="12">
        <v>1</v>
      </c>
      <c r="B78" s="182"/>
      <c r="C78" s="24" t="s">
        <v>26</v>
      </c>
      <c r="D78" s="25"/>
      <c r="E78" s="25"/>
      <c r="F78" s="25"/>
      <c r="G78" s="25"/>
      <c r="H78" s="25"/>
      <c r="I78" s="26"/>
      <c r="J78" s="179" t="s">
        <v>19</v>
      </c>
      <c r="K78" s="24" t="s">
        <v>18</v>
      </c>
      <c r="L78" s="25"/>
      <c r="M78" s="181"/>
      <c r="N78" s="181"/>
      <c r="O78" s="195">
        <f>[3]показники!$F$20</f>
        <v>50</v>
      </c>
      <c r="P78" s="196">
        <f>O78</f>
        <v>50</v>
      </c>
      <c r="Q78" s="197"/>
    </row>
    <row r="79" spans="1:17" ht="28.5" hidden="1" customHeight="1" x14ac:dyDescent="0.2">
      <c r="A79" s="12">
        <v>2</v>
      </c>
      <c r="B79" s="182"/>
      <c r="C79" s="24" t="s">
        <v>27</v>
      </c>
      <c r="D79" s="25"/>
      <c r="E79" s="25"/>
      <c r="F79" s="25"/>
      <c r="G79" s="25"/>
      <c r="H79" s="25"/>
      <c r="I79" s="26"/>
      <c r="J79" s="179" t="s">
        <v>19</v>
      </c>
      <c r="K79" s="24" t="s">
        <v>18</v>
      </c>
      <c r="L79" s="25"/>
      <c r="M79" s="181"/>
      <c r="N79" s="181"/>
      <c r="O79" s="195">
        <f>[3]показники!$F$21</f>
        <v>5.8433005025871461E-2</v>
      </c>
      <c r="P79" s="196">
        <f>O79</f>
        <v>5.8433005025871461E-2</v>
      </c>
      <c r="Q79" s="197"/>
    </row>
    <row r="80" spans="1:17" ht="35.25" customHeight="1" x14ac:dyDescent="0.2">
      <c r="A80" s="12">
        <v>1</v>
      </c>
      <c r="B80" s="182"/>
      <c r="C80" s="24" t="s">
        <v>92</v>
      </c>
      <c r="D80" s="25"/>
      <c r="E80" s="25"/>
      <c r="F80" s="25"/>
      <c r="G80" s="25"/>
      <c r="H80" s="25"/>
      <c r="I80" s="26"/>
      <c r="J80" s="179" t="s">
        <v>19</v>
      </c>
      <c r="K80" s="24" t="s">
        <v>18</v>
      </c>
      <c r="L80" s="25"/>
      <c r="M80" s="181"/>
      <c r="N80" s="181"/>
      <c r="O80" s="195">
        <f>[1]показники!$F$25</f>
        <v>0</v>
      </c>
      <c r="P80" s="196">
        <f>O80</f>
        <v>0</v>
      </c>
      <c r="Q80" s="197"/>
    </row>
    <row r="81" spans="1:17" ht="36" customHeight="1" x14ac:dyDescent="0.2">
      <c r="A81" s="15">
        <v>2</v>
      </c>
      <c r="B81" s="198"/>
      <c r="C81" s="200" t="s">
        <v>93</v>
      </c>
      <c r="D81" s="201"/>
      <c r="E81" s="201"/>
      <c r="F81" s="201"/>
      <c r="G81" s="201"/>
      <c r="H81" s="201"/>
      <c r="I81" s="219"/>
      <c r="J81" s="199" t="s">
        <v>19</v>
      </c>
      <c r="K81" s="200" t="s">
        <v>18</v>
      </c>
      <c r="L81" s="201"/>
      <c r="M81" s="202"/>
      <c r="N81" s="202"/>
      <c r="O81" s="16">
        <f>[1]показники!$F$26</f>
        <v>100</v>
      </c>
      <c r="P81" s="21">
        <f>O81</f>
        <v>100</v>
      </c>
      <c r="Q81" s="22"/>
    </row>
    <row r="82" spans="1:17" ht="35.25" hidden="1" customHeight="1" x14ac:dyDescent="0.2">
      <c r="A82" s="6">
        <v>1</v>
      </c>
      <c r="B82" s="203"/>
      <c r="C82" s="204" t="s">
        <v>73</v>
      </c>
      <c r="D82" s="204"/>
      <c r="E82" s="204"/>
      <c r="F82" s="204"/>
      <c r="G82" s="204"/>
      <c r="H82" s="204"/>
      <c r="I82" s="204"/>
      <c r="J82" s="190" t="s">
        <v>19</v>
      </c>
      <c r="K82" s="204" t="s">
        <v>18</v>
      </c>
      <c r="L82" s="204"/>
      <c r="M82" s="181"/>
      <c r="N82" s="181"/>
      <c r="O82" s="195">
        <f>[4]показники!$F$27</f>
        <v>100</v>
      </c>
      <c r="P82" s="205">
        <f>O82</f>
        <v>100</v>
      </c>
      <c r="Q82" s="205"/>
    </row>
    <row r="83" spans="1:17" ht="0.75" customHeight="1" x14ac:dyDescent="0.2">
      <c r="A83" s="7">
        <v>5</v>
      </c>
      <c r="B83" s="8"/>
      <c r="C83" s="27" t="s">
        <v>63</v>
      </c>
      <c r="D83" s="27"/>
      <c r="E83" s="27"/>
      <c r="F83" s="27"/>
      <c r="G83" s="27"/>
      <c r="H83" s="27"/>
      <c r="I83" s="27"/>
      <c r="J83" s="206" t="s">
        <v>19</v>
      </c>
      <c r="K83" s="207" t="s">
        <v>18</v>
      </c>
      <c r="L83" s="208"/>
      <c r="M83" s="209"/>
      <c r="N83" s="209"/>
      <c r="O83" s="210">
        <v>0</v>
      </c>
      <c r="P83" s="211">
        <f t="shared" ref="P83" si="0">O83</f>
        <v>0</v>
      </c>
      <c r="Q83" s="212"/>
    </row>
    <row r="84" spans="1:17" ht="0.75" hidden="1" customHeight="1" x14ac:dyDescent="0.2"/>
    <row r="85" spans="1:17" ht="17.25" hidden="1" customHeight="1" x14ac:dyDescent="0.2"/>
    <row r="86" spans="1:17" ht="31.5" customHeight="1" x14ac:dyDescent="0.2">
      <c r="B86" s="213" t="s">
        <v>67</v>
      </c>
      <c r="C86" s="213"/>
      <c r="D86" s="213"/>
      <c r="E86" s="213"/>
      <c r="F86" s="213"/>
      <c r="G86" s="214"/>
      <c r="N86" s="215" t="s">
        <v>68</v>
      </c>
      <c r="O86" s="215"/>
    </row>
    <row r="87" spans="1:17" ht="11.1" customHeight="1" x14ac:dyDescent="0.2">
      <c r="B87" s="213" t="s">
        <v>23</v>
      </c>
      <c r="C87" s="213"/>
      <c r="D87" s="213"/>
      <c r="E87" s="213"/>
      <c r="F87" s="213"/>
      <c r="G87" s="216" t="s">
        <v>20</v>
      </c>
      <c r="H87" s="216"/>
      <c r="I87" s="216"/>
      <c r="M87" s="217"/>
      <c r="N87" s="217" t="s">
        <v>65</v>
      </c>
      <c r="O87" s="217"/>
    </row>
    <row r="88" spans="1:17" ht="13.5" customHeight="1" x14ac:dyDescent="0.2"/>
    <row r="89" spans="1:17" ht="11.45" customHeight="1" x14ac:dyDescent="0.2">
      <c r="B89" s="218" t="s">
        <v>22</v>
      </c>
      <c r="C89" s="218"/>
    </row>
    <row r="90" spans="1:17" ht="12.95" customHeight="1" x14ac:dyDescent="0.2">
      <c r="B90" s="213" t="s">
        <v>52</v>
      </c>
      <c r="C90" s="213"/>
      <c r="D90" s="213"/>
      <c r="E90" s="213"/>
      <c r="F90" s="213"/>
      <c r="G90" s="214"/>
      <c r="N90" s="215" t="s">
        <v>66</v>
      </c>
      <c r="O90" s="215"/>
    </row>
    <row r="91" spans="1:17" ht="11.1" customHeight="1" x14ac:dyDescent="0.2">
      <c r="B91" s="213" t="s">
        <v>23</v>
      </c>
      <c r="C91" s="213"/>
      <c r="D91" s="213"/>
      <c r="E91" s="213"/>
      <c r="F91" s="213"/>
      <c r="G91" s="216" t="s">
        <v>20</v>
      </c>
      <c r="H91" s="216"/>
      <c r="I91" s="216"/>
      <c r="M91" s="217"/>
      <c r="N91" s="217" t="s">
        <v>65</v>
      </c>
      <c r="O91" s="217"/>
    </row>
    <row r="93" spans="1:17" ht="11.25" hidden="1" customHeight="1" x14ac:dyDescent="0.2"/>
    <row r="94" spans="1:17" ht="11.45" customHeight="1" x14ac:dyDescent="0.2">
      <c r="B94" s="43"/>
      <c r="C94" s="43"/>
    </row>
    <row r="95" spans="1:17" ht="15" customHeight="1" x14ac:dyDescent="0.2">
      <c r="B95" s="44" t="s">
        <v>51</v>
      </c>
      <c r="C95" s="44"/>
    </row>
    <row r="96" spans="1:17" ht="22.5" customHeight="1" x14ac:dyDescent="0.2">
      <c r="B96" s="45" t="s">
        <v>50</v>
      </c>
      <c r="C96" s="45"/>
    </row>
  </sheetData>
  <mergeCells count="188">
    <mergeCell ref="A57:K57"/>
    <mergeCell ref="P73:Q73"/>
    <mergeCell ref="A61:B62"/>
    <mergeCell ref="C61:I62"/>
    <mergeCell ref="J61:J62"/>
    <mergeCell ref="A63:B63"/>
    <mergeCell ref="P64:Q64"/>
    <mergeCell ref="K65:L65"/>
    <mergeCell ref="C73:I73"/>
    <mergeCell ref="K73:L73"/>
    <mergeCell ref="M73:N73"/>
    <mergeCell ref="L57:M57"/>
    <mergeCell ref="A64:B64"/>
    <mergeCell ref="P63:Q63"/>
    <mergeCell ref="C71:I71"/>
    <mergeCell ref="K71:L71"/>
    <mergeCell ref="M71:N71"/>
    <mergeCell ref="P71:Q71"/>
    <mergeCell ref="O61:O62"/>
    <mergeCell ref="K72:L72"/>
    <mergeCell ref="M72:N72"/>
    <mergeCell ref="P61:Q62"/>
    <mergeCell ref="A58:K58"/>
    <mergeCell ref="K69:L69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94:C94"/>
    <mergeCell ref="B95:C95"/>
    <mergeCell ref="B96:C96"/>
    <mergeCell ref="N86:O86"/>
    <mergeCell ref="G87:I87"/>
    <mergeCell ref="N90:O90"/>
    <mergeCell ref="B86:F86"/>
    <mergeCell ref="B87:F87"/>
    <mergeCell ref="B89:C89"/>
    <mergeCell ref="B22:D22"/>
    <mergeCell ref="B28:Q28"/>
    <mergeCell ref="B30:Q30"/>
    <mergeCell ref="B32:Q32"/>
    <mergeCell ref="B38:Q38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C36:Q36"/>
    <mergeCell ref="A39:Q39"/>
    <mergeCell ref="P56:Q56"/>
    <mergeCell ref="N56:O56"/>
    <mergeCell ref="L56:M56"/>
    <mergeCell ref="P65:Q65"/>
    <mergeCell ref="K67:L67"/>
    <mergeCell ref="B25:C25"/>
    <mergeCell ref="B26:C26"/>
    <mergeCell ref="L49:M49"/>
    <mergeCell ref="B33:Q33"/>
    <mergeCell ref="A35:B35"/>
    <mergeCell ref="C35:Q35"/>
    <mergeCell ref="A36:B36"/>
    <mergeCell ref="N47:Q48"/>
    <mergeCell ref="N49:Q49"/>
    <mergeCell ref="A49:B49"/>
    <mergeCell ref="C47:I48"/>
    <mergeCell ref="C49:I49"/>
    <mergeCell ref="J49:K49"/>
    <mergeCell ref="J50:K50"/>
    <mergeCell ref="J51:K51"/>
    <mergeCell ref="A55:K55"/>
    <mergeCell ref="A56:K56"/>
    <mergeCell ref="N50:Q50"/>
    <mergeCell ref="L52:M52"/>
    <mergeCell ref="L51:M51"/>
    <mergeCell ref="N51:Q51"/>
    <mergeCell ref="A51:B51"/>
    <mergeCell ref="N52:Q52"/>
    <mergeCell ref="J52:K52"/>
    <mergeCell ref="C50:I50"/>
    <mergeCell ref="C51:I51"/>
    <mergeCell ref="L50:M50"/>
    <mergeCell ref="P55:Q55"/>
    <mergeCell ref="N55:O55"/>
    <mergeCell ref="C52:I52"/>
    <mergeCell ref="L55:M55"/>
    <mergeCell ref="M67:N67"/>
    <mergeCell ref="M68:N68"/>
    <mergeCell ref="M69:N69"/>
    <mergeCell ref="M63:N63"/>
    <mergeCell ref="K61:L62"/>
    <mergeCell ref="K63:L63"/>
    <mergeCell ref="C63:I63"/>
    <mergeCell ref="P58:Q58"/>
    <mergeCell ref="M61:N62"/>
    <mergeCell ref="M65:N65"/>
    <mergeCell ref="K68:L68"/>
    <mergeCell ref="K82:L82"/>
    <mergeCell ref="B90:F90"/>
    <mergeCell ref="C83:I83"/>
    <mergeCell ref="K83:L83"/>
    <mergeCell ref="M83:N83"/>
    <mergeCell ref="A50:B50"/>
    <mergeCell ref="P70:Q70"/>
    <mergeCell ref="C72:I72"/>
    <mergeCell ref="C64:I64"/>
    <mergeCell ref="K64:L64"/>
    <mergeCell ref="M64:N64"/>
    <mergeCell ref="P57:Q57"/>
    <mergeCell ref="N57:O57"/>
    <mergeCell ref="N58:O58"/>
    <mergeCell ref="L58:M58"/>
    <mergeCell ref="C65:I65"/>
    <mergeCell ref="C67:I67"/>
    <mergeCell ref="C68:I68"/>
    <mergeCell ref="P67:Q67"/>
    <mergeCell ref="C69:I69"/>
    <mergeCell ref="C66:I66"/>
    <mergeCell ref="K66:L66"/>
    <mergeCell ref="M66:N66"/>
    <mergeCell ref="P66:Q66"/>
    <mergeCell ref="M82:N82"/>
    <mergeCell ref="P83:Q83"/>
    <mergeCell ref="B91:F91"/>
    <mergeCell ref="P74:Q74"/>
    <mergeCell ref="P76:Q76"/>
    <mergeCell ref="P68:Q68"/>
    <mergeCell ref="P69:Q69"/>
    <mergeCell ref="P72:Q72"/>
    <mergeCell ref="C70:I70"/>
    <mergeCell ref="K70:L70"/>
    <mergeCell ref="M70:N70"/>
    <mergeCell ref="G91:I91"/>
    <mergeCell ref="C77:I77"/>
    <mergeCell ref="C76:I76"/>
    <mergeCell ref="P82:Q82"/>
    <mergeCell ref="P78:Q78"/>
    <mergeCell ref="C74:I74"/>
    <mergeCell ref="K78:L78"/>
    <mergeCell ref="K79:L79"/>
    <mergeCell ref="K80:L80"/>
    <mergeCell ref="C79:I79"/>
    <mergeCell ref="C80:I80"/>
    <mergeCell ref="C82:I82"/>
    <mergeCell ref="P77:Q77"/>
    <mergeCell ref="P75:Q75"/>
    <mergeCell ref="K77:L77"/>
    <mergeCell ref="M77:N77"/>
    <mergeCell ref="K74:L74"/>
    <mergeCell ref="K76:L76"/>
    <mergeCell ref="M74:N74"/>
    <mergeCell ref="C81:I81"/>
    <mergeCell ref="K81:L81"/>
    <mergeCell ref="M81:N81"/>
    <mergeCell ref="P81:Q81"/>
    <mergeCell ref="P80:Q80"/>
    <mergeCell ref="M78:N78"/>
    <mergeCell ref="M79:N79"/>
    <mergeCell ref="M80:N80"/>
    <mergeCell ref="C78:I78"/>
    <mergeCell ref="P79:Q79"/>
    <mergeCell ref="M76:N76"/>
    <mergeCell ref="C75:I75"/>
    <mergeCell ref="K75:L75"/>
    <mergeCell ref="M75:N75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2023-01-19T13:47:25Z</cp:lastPrinted>
  <dcterms:created xsi:type="dcterms:W3CDTF">2019-02-11T09:54:24Z</dcterms:created>
  <dcterms:modified xsi:type="dcterms:W3CDTF">2023-02-13T13:54:12Z</dcterms:modified>
</cp:coreProperties>
</file>